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6920" windowHeight="12615" activeTab="0"/>
  </bookViews>
  <sheets>
    <sheet name="Simulation" sheetId="1" r:id="rId1"/>
  </sheets>
  <definedNames>
    <definedName name="Feedback">'Simulation'!$D$31</definedName>
    <definedName name="Learner_MktInv_Level">'Simulation'!$C$11</definedName>
    <definedName name="Learner_MktInv_Value">'Simulation'!$D$11</definedName>
    <definedName name="Learner_Price_Level">'Simulation'!$C$7</definedName>
    <definedName name="Learner_Price_Value">'Simulation'!$D$7</definedName>
    <definedName name="Normalized_MktInv_Levels">'Simulation'!$F$18:$F$22</definedName>
    <definedName name="Normalized_MktInv_Values">'Simulation'!$G$18:$G$22</definedName>
    <definedName name="Normalized_Price_Levels">'Simulation'!$C$18:$C$22</definedName>
    <definedName name="Normalized_Price_Values">'Simulation'!$D$18:$D$22</definedName>
    <definedName name="Projected_Demand">'Simulation'!$C$14</definedName>
    <definedName name="ProjectedDemandMatrix">'Simulation'!$I$18</definedName>
  </definedNames>
  <calcPr fullCalcOnLoad="1"/>
</workbook>
</file>

<file path=xl/sharedStrings.xml><?xml version="1.0" encoding="utf-8"?>
<sst xmlns="http://schemas.openxmlformats.org/spreadsheetml/2006/main" count="37" uniqueCount="31">
  <si>
    <t>Price Normalizer</t>
  </si>
  <si>
    <t>Marketing Normalizer</t>
  </si>
  <si>
    <t>Level</t>
  </si>
  <si>
    <t>Value</t>
  </si>
  <si>
    <t>Price</t>
  </si>
  <si>
    <t>Investment</t>
  </si>
  <si>
    <t>Projected Demand Matrix</t>
  </si>
  <si>
    <t>Marketing Investment</t>
  </si>
  <si>
    <t>Projected Demand</t>
  </si>
  <si>
    <t>Learner_Price_Level = LOOKUP(Learner_Price_Value, Normalized_Price_Values, Normalized_Price_Levels)</t>
  </si>
  <si>
    <t>Learner_MktInv_Level = LOOKUP(Learner_MktInv_Value, Normalized_MktInv_Values, Normalized_MktInv_Levels)</t>
  </si>
  <si>
    <t>Projected_Demand = OFFSET(ProjectedDemandMatrix, Learner_Price_Level, Learner_MktInv_Level)</t>
  </si>
  <si>
    <t>Calculating Pojected Demand from Simulated Marketing Research Data</t>
  </si>
  <si>
    <t>Price is High</t>
  </si>
  <si>
    <t>If MI is low</t>
  </si>
  <si>
    <t>Good</t>
  </si>
  <si>
    <t>If demand is low</t>
  </si>
  <si>
    <t>Calculating Feedback in a Spreadsheet</t>
  </si>
  <si>
    <t>Price is too low</t>
  </si>
  <si>
    <t>Price is too high</t>
  </si>
  <si>
    <t>Marketing Investment Too Low</t>
  </si>
  <si>
    <t>Projected Demand too low</t>
  </si>
  <si>
    <t>Looks Good</t>
  </si>
  <si>
    <t>Nothing interesting to say (no other feedback rules from above fired,but I should still say something)</t>
  </si>
  <si>
    <t>Total Feedback:</t>
  </si>
  <si>
    <t>Feedback Rules:</t>
  </si>
  <si>
    <t xml:space="preserve"> Marketing Investment</t>
  </si>
  <si>
    <t xml:space="preserve"> Price</t>
  </si>
  <si>
    <t>Blank If Rule is FALSE</t>
  </si>
  <si>
    <t>Feedback text - only used if the Feedback Rule is TRUE.</t>
  </si>
  <si>
    <t>Label of the Feedback Rule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</si>
</sst>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0" fillId="3" borderId="4" xfId="0" applyNumberFormat="1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left"/>
    </xf>
    <xf numFmtId="3" fontId="0" fillId="5" borderId="7" xfId="0" applyNumberFormat="1" applyFill="1" applyBorder="1" applyAlignment="1">
      <alignment horizontal="center"/>
    </xf>
    <xf numFmtId="3" fontId="0" fillId="5" borderId="8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0" fillId="5" borderId="4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3" fontId="2" fillId="6" borderId="11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center"/>
    </xf>
    <xf numFmtId="3" fontId="2" fillId="6" borderId="13" xfId="0" applyNumberFormat="1" applyFon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3" fontId="2" fillId="6" borderId="19" xfId="0" applyNumberFormat="1" applyFont="1" applyFill="1" applyBorder="1" applyAlignment="1">
      <alignment horizontal="center"/>
    </xf>
    <xf numFmtId="3" fontId="2" fillId="6" borderId="20" xfId="0" applyNumberFormat="1" applyFont="1" applyFill="1" applyBorder="1" applyAlignment="1">
      <alignment horizontal="center"/>
    </xf>
    <xf numFmtId="0" fontId="0" fillId="7" borderId="21" xfId="0" applyFill="1" applyBorder="1" applyAlignment="1">
      <alignment/>
    </xf>
    <xf numFmtId="3" fontId="1" fillId="7" borderId="9" xfId="0" applyNumberFormat="1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0" fillId="5" borderId="7" xfId="0" applyNumberFormat="1" applyFont="1" applyFill="1" applyBorder="1" applyAlignment="1">
      <alignment horizontal="left"/>
    </xf>
    <xf numFmtId="3" fontId="1" fillId="5" borderId="22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0" fillId="5" borderId="21" xfId="0" applyNumberFormat="1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left"/>
    </xf>
    <xf numFmtId="3" fontId="4" fillId="4" borderId="8" xfId="0" applyNumberFormat="1" applyFont="1" applyFill="1" applyBorder="1" applyAlignment="1">
      <alignment horizontal="left"/>
    </xf>
    <xf numFmtId="0" fontId="0" fillId="8" borderId="14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3" fontId="4" fillId="4" borderId="14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3" fontId="0" fillId="5" borderId="22" xfId="0" applyNumberFormat="1" applyFont="1" applyFill="1" applyBorder="1" applyAlignment="1">
      <alignment horizontal="left"/>
    </xf>
    <xf numFmtId="3" fontId="0" fillId="5" borderId="25" xfId="0" applyNumberFormat="1" applyFont="1" applyFill="1" applyBorder="1" applyAlignment="1">
      <alignment horizontal="left"/>
    </xf>
    <xf numFmtId="3" fontId="0" fillId="5" borderId="10" xfId="0" applyNumberFormat="1" applyFont="1" applyFill="1" applyBorder="1" applyAlignment="1">
      <alignment horizontal="left"/>
    </xf>
    <xf numFmtId="3" fontId="0" fillId="6" borderId="20" xfId="0" applyNumberFormat="1" applyFont="1" applyFill="1" applyBorder="1" applyAlignment="1">
      <alignment horizontal="left"/>
    </xf>
    <xf numFmtId="3" fontId="0" fillId="6" borderId="26" xfId="0" applyNumberFormat="1" applyFont="1" applyFill="1" applyBorder="1" applyAlignment="1">
      <alignment horizontal="left"/>
    </xf>
    <xf numFmtId="3" fontId="0" fillId="5" borderId="27" xfId="0" applyNumberFormat="1" applyFont="1" applyFill="1" applyBorder="1" applyAlignment="1">
      <alignment horizontal="left"/>
    </xf>
    <xf numFmtId="3" fontId="0" fillId="5" borderId="28" xfId="0" applyNumberFormat="1" applyFont="1" applyFill="1" applyBorder="1" applyAlignment="1">
      <alignment horizontal="left"/>
    </xf>
    <xf numFmtId="3" fontId="0" fillId="5" borderId="29" xfId="0" applyNumberFormat="1" applyFont="1" applyFill="1" applyBorder="1" applyAlignment="1">
      <alignment horizontal="left"/>
    </xf>
    <xf numFmtId="3" fontId="0" fillId="6" borderId="30" xfId="0" applyNumberFormat="1" applyFont="1" applyFill="1" applyBorder="1" applyAlignment="1">
      <alignment horizontal="left"/>
    </xf>
    <xf numFmtId="3" fontId="0" fillId="6" borderId="31" xfId="0" applyNumberFormat="1" applyFont="1" applyFill="1" applyBorder="1" applyAlignment="1">
      <alignment horizontal="left"/>
    </xf>
    <xf numFmtId="3" fontId="0" fillId="6" borderId="32" xfId="0" applyNumberFormat="1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0" fillId="8" borderId="14" xfId="0" applyFont="1" applyFill="1" applyBorder="1" applyAlignment="1">
      <alignment horizontal="left"/>
    </xf>
    <xf numFmtId="0" fontId="0" fillId="8" borderId="7" xfId="0" applyFont="1" applyFill="1" applyBorder="1" applyAlignment="1">
      <alignment horizontal="left"/>
    </xf>
    <xf numFmtId="0" fontId="0" fillId="8" borderId="3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33</xdr:row>
      <xdr:rowOff>123825</xdr:rowOff>
    </xdr:from>
    <xdr:to>
      <xdr:col>10</xdr:col>
      <xdr:colOff>76200</xdr:colOff>
      <xdr:row>36</xdr:row>
      <xdr:rowOff>57150</xdr:rowOff>
    </xdr:to>
    <xdr:sp>
      <xdr:nvSpPr>
        <xdr:cNvPr id="1" name="Rectangle 33"/>
        <xdr:cNvSpPr>
          <a:spLocks/>
        </xdr:cNvSpPr>
      </xdr:nvSpPr>
      <xdr:spPr>
        <a:xfrm>
          <a:off x="1800225" y="5838825"/>
          <a:ext cx="5314950" cy="4381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10</xdr:row>
      <xdr:rowOff>123825</xdr:rowOff>
    </xdr:from>
    <xdr:to>
      <xdr:col>6</xdr:col>
      <xdr:colOff>590550</xdr:colOff>
      <xdr:row>11</xdr:row>
      <xdr:rowOff>133350</xdr:rowOff>
    </xdr:to>
    <xdr:sp>
      <xdr:nvSpPr>
        <xdr:cNvPr id="2" name="AutoShape 30"/>
        <xdr:cNvSpPr>
          <a:spLocks/>
        </xdr:cNvSpPr>
      </xdr:nvSpPr>
      <xdr:spPr>
        <a:xfrm>
          <a:off x="3505200" y="1876425"/>
          <a:ext cx="1438275" cy="180975"/>
        </a:xfrm>
        <a:prstGeom prst="borderCallout2">
          <a:avLst>
            <a:gd name="adj1" fmla="val 81787"/>
            <a:gd name="adj2" fmla="val -107893"/>
            <a:gd name="adj3" fmla="val 71189"/>
            <a:gd name="adj4" fmla="val 13157"/>
            <a:gd name="adj5" fmla="val 55296"/>
            <a:gd name="adj6" fmla="val 13157"/>
            <a:gd name="adj7" fmla="val -359935"/>
            <a:gd name="adj8" fmla="val 171315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Learner_Price_Level</a:t>
          </a:r>
        </a:p>
      </xdr:txBody>
    </xdr:sp>
    <xdr:clientData/>
  </xdr:twoCellAnchor>
  <xdr:twoCellAnchor>
    <xdr:from>
      <xdr:col>4</xdr:col>
      <xdr:colOff>152400</xdr:colOff>
      <xdr:row>13</xdr:row>
      <xdr:rowOff>0</xdr:rowOff>
    </xdr:from>
    <xdr:to>
      <xdr:col>6</xdr:col>
      <xdr:colOff>600075</xdr:colOff>
      <xdr:row>14</xdr:row>
      <xdr:rowOff>9525</xdr:rowOff>
    </xdr:to>
    <xdr:sp>
      <xdr:nvSpPr>
        <xdr:cNvPr id="3" name="AutoShape 31"/>
        <xdr:cNvSpPr>
          <a:spLocks/>
        </xdr:cNvSpPr>
      </xdr:nvSpPr>
      <xdr:spPr>
        <a:xfrm>
          <a:off x="3514725" y="2266950"/>
          <a:ext cx="1438275" cy="180975"/>
        </a:xfrm>
        <a:prstGeom prst="borderCallout2">
          <a:avLst>
            <a:gd name="adj1" fmla="val 82449"/>
            <a:gd name="adj2" fmla="val -39472"/>
            <a:gd name="adj3" fmla="val 73842"/>
            <a:gd name="adj4" fmla="val 13157"/>
            <a:gd name="adj5" fmla="val 55296"/>
            <a:gd name="adj6" fmla="val 13157"/>
            <a:gd name="adj7" fmla="val -359935"/>
            <a:gd name="adj8" fmla="val 170789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Learner_Price_Level</a:t>
          </a:r>
        </a:p>
      </xdr:txBody>
    </xdr:sp>
    <xdr:clientData/>
  </xdr:twoCellAnchor>
  <xdr:twoCellAnchor>
    <xdr:from>
      <xdr:col>4</xdr:col>
      <xdr:colOff>114300</xdr:colOff>
      <xdr:row>6</xdr:row>
      <xdr:rowOff>133350</xdr:rowOff>
    </xdr:from>
    <xdr:to>
      <xdr:col>6</xdr:col>
      <xdr:colOff>561975</xdr:colOff>
      <xdr:row>7</xdr:row>
      <xdr:rowOff>142875</xdr:rowOff>
    </xdr:to>
    <xdr:sp>
      <xdr:nvSpPr>
        <xdr:cNvPr id="4" name="AutoShape 28"/>
        <xdr:cNvSpPr>
          <a:spLocks/>
        </xdr:cNvSpPr>
      </xdr:nvSpPr>
      <xdr:spPr>
        <a:xfrm>
          <a:off x="3476625" y="1200150"/>
          <a:ext cx="1438275" cy="180975"/>
        </a:xfrm>
        <a:prstGeom prst="borderCallout2">
          <a:avLst>
            <a:gd name="adj1" fmla="val 84435"/>
            <a:gd name="adj2" fmla="val -28949"/>
            <a:gd name="adj3" fmla="val 78476"/>
            <a:gd name="adj4" fmla="val 13157"/>
            <a:gd name="adj5" fmla="val 55296"/>
            <a:gd name="adj6" fmla="val 13157"/>
            <a:gd name="adj7" fmla="val -359935"/>
            <a:gd name="adj8" fmla="val 171315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Learner_Price_Level</a:t>
          </a:r>
        </a:p>
      </xdr:txBody>
    </xdr:sp>
    <xdr:clientData/>
  </xdr:twoCellAnchor>
  <xdr:twoCellAnchor>
    <xdr:from>
      <xdr:col>4</xdr:col>
      <xdr:colOff>114300</xdr:colOff>
      <xdr:row>5</xdr:row>
      <xdr:rowOff>95250</xdr:rowOff>
    </xdr:from>
    <xdr:to>
      <xdr:col>6</xdr:col>
      <xdr:colOff>561975</xdr:colOff>
      <xdr:row>6</xdr:row>
      <xdr:rowOff>104775</xdr:rowOff>
    </xdr:to>
    <xdr:sp>
      <xdr:nvSpPr>
        <xdr:cNvPr id="5" name="AutoShape 12"/>
        <xdr:cNvSpPr>
          <a:spLocks/>
        </xdr:cNvSpPr>
      </xdr:nvSpPr>
      <xdr:spPr>
        <a:xfrm>
          <a:off x="3476625" y="990600"/>
          <a:ext cx="1438275" cy="180975"/>
        </a:xfrm>
        <a:prstGeom prst="borderCallout2">
          <a:avLst>
            <a:gd name="adj1" fmla="val -67217"/>
            <a:gd name="adj2" fmla="val 55263"/>
            <a:gd name="adj3" fmla="val -59273"/>
            <a:gd name="adj4" fmla="val 13157"/>
            <a:gd name="adj5" fmla="val -55296"/>
            <a:gd name="adj6" fmla="val 13157"/>
            <a:gd name="adj7" fmla="val -66555"/>
            <a:gd name="adj8" fmla="val 17447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Learner_Price_Value</a:t>
          </a:r>
        </a:p>
      </xdr:txBody>
    </xdr:sp>
    <xdr:clientData/>
  </xdr:twoCellAnchor>
  <xdr:twoCellAnchor>
    <xdr:from>
      <xdr:col>4</xdr:col>
      <xdr:colOff>152400</xdr:colOff>
      <xdr:row>13</xdr:row>
      <xdr:rowOff>0</xdr:rowOff>
    </xdr:from>
    <xdr:to>
      <xdr:col>6</xdr:col>
      <xdr:colOff>600075</xdr:colOff>
      <xdr:row>14</xdr:row>
      <xdr:rowOff>9525</xdr:rowOff>
    </xdr:to>
    <xdr:sp>
      <xdr:nvSpPr>
        <xdr:cNvPr id="6" name="AutoShape 15"/>
        <xdr:cNvSpPr>
          <a:spLocks/>
        </xdr:cNvSpPr>
      </xdr:nvSpPr>
      <xdr:spPr>
        <a:xfrm>
          <a:off x="3514725" y="2266950"/>
          <a:ext cx="1438275" cy="180975"/>
        </a:xfrm>
        <a:prstGeom prst="borderCallout2">
          <a:avLst>
            <a:gd name="adj1" fmla="val -75828"/>
            <a:gd name="adj2" fmla="val -7893"/>
            <a:gd name="adj3" fmla="val -61921"/>
            <a:gd name="adj4" fmla="val 13157"/>
            <a:gd name="adj5" fmla="val -55296"/>
            <a:gd name="adj6" fmla="val 13157"/>
            <a:gd name="adj7" fmla="val -68541"/>
            <a:gd name="adj8" fmla="val 1450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Projected_Demand</a:t>
          </a:r>
        </a:p>
      </xdr:txBody>
    </xdr:sp>
    <xdr:clientData/>
  </xdr:twoCellAnchor>
  <xdr:twoCellAnchor>
    <xdr:from>
      <xdr:col>4</xdr:col>
      <xdr:colOff>142875</xdr:colOff>
      <xdr:row>9</xdr:row>
      <xdr:rowOff>95250</xdr:rowOff>
    </xdr:from>
    <xdr:to>
      <xdr:col>6</xdr:col>
      <xdr:colOff>590550</xdr:colOff>
      <xdr:row>10</xdr:row>
      <xdr:rowOff>95250</xdr:rowOff>
    </xdr:to>
    <xdr:sp>
      <xdr:nvSpPr>
        <xdr:cNvPr id="7" name="AutoShape 16"/>
        <xdr:cNvSpPr>
          <a:spLocks/>
        </xdr:cNvSpPr>
      </xdr:nvSpPr>
      <xdr:spPr>
        <a:xfrm>
          <a:off x="3505200" y="1676400"/>
          <a:ext cx="1438275" cy="171450"/>
        </a:xfrm>
        <a:prstGeom prst="borderCallout2">
          <a:avLst>
            <a:gd name="adj1" fmla="val -67879"/>
            <a:gd name="adj2" fmla="val 44444"/>
            <a:gd name="adj3" fmla="val -59273"/>
            <a:gd name="adj4" fmla="val 16666"/>
            <a:gd name="adj5" fmla="val -55296"/>
            <a:gd name="adj6" fmla="val 16666"/>
            <a:gd name="adj7" fmla="val -67879"/>
            <a:gd name="adj8" fmla="val 162777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Learner_MktInv_Value</a:t>
          </a:r>
        </a:p>
      </xdr:txBody>
    </xdr:sp>
    <xdr:clientData/>
  </xdr:twoCellAnchor>
  <xdr:twoCellAnchor>
    <xdr:from>
      <xdr:col>4</xdr:col>
      <xdr:colOff>142875</xdr:colOff>
      <xdr:row>10</xdr:row>
      <xdr:rowOff>123825</xdr:rowOff>
    </xdr:from>
    <xdr:to>
      <xdr:col>6</xdr:col>
      <xdr:colOff>590550</xdr:colOff>
      <xdr:row>11</xdr:row>
      <xdr:rowOff>133350</xdr:rowOff>
    </xdr:to>
    <xdr:sp>
      <xdr:nvSpPr>
        <xdr:cNvPr id="8" name="AutoShape 17"/>
        <xdr:cNvSpPr>
          <a:spLocks/>
        </xdr:cNvSpPr>
      </xdr:nvSpPr>
      <xdr:spPr>
        <a:xfrm>
          <a:off x="3505200" y="1876425"/>
          <a:ext cx="1438275" cy="180975"/>
        </a:xfrm>
        <a:prstGeom prst="borderCallout2">
          <a:avLst>
            <a:gd name="adj1" fmla="val -176490"/>
            <a:gd name="adj2" fmla="val -65791"/>
            <a:gd name="adj3" fmla="val -169203"/>
            <a:gd name="adj4" fmla="val 13157"/>
            <a:gd name="adj5" fmla="val -55296"/>
            <a:gd name="adj6" fmla="val 13157"/>
            <a:gd name="adj7" fmla="val -373842"/>
            <a:gd name="adj8" fmla="val 153947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Learner_MktInv_Level</a:t>
          </a:r>
        </a:p>
      </xdr:txBody>
    </xdr:sp>
    <xdr:clientData/>
  </xdr:twoCellAnchor>
  <xdr:twoCellAnchor>
    <xdr:from>
      <xdr:col>4</xdr:col>
      <xdr:colOff>114300</xdr:colOff>
      <xdr:row>6</xdr:row>
      <xdr:rowOff>133350</xdr:rowOff>
    </xdr:from>
    <xdr:to>
      <xdr:col>6</xdr:col>
      <xdr:colOff>561975</xdr:colOff>
      <xdr:row>7</xdr:row>
      <xdr:rowOff>142875</xdr:rowOff>
    </xdr:to>
    <xdr:sp>
      <xdr:nvSpPr>
        <xdr:cNvPr id="9" name="AutoShape 18"/>
        <xdr:cNvSpPr>
          <a:spLocks/>
        </xdr:cNvSpPr>
      </xdr:nvSpPr>
      <xdr:spPr>
        <a:xfrm>
          <a:off x="3476625" y="1200150"/>
          <a:ext cx="1438275" cy="180975"/>
        </a:xfrm>
        <a:prstGeom prst="borderCallout2">
          <a:avLst>
            <a:gd name="adj1" fmla="val -175166"/>
            <a:gd name="adj2" fmla="val -81578"/>
            <a:gd name="adj3" fmla="val -169203"/>
            <a:gd name="adj4" fmla="val 13157"/>
            <a:gd name="adj5" fmla="val -55296"/>
            <a:gd name="adj6" fmla="val 13157"/>
            <a:gd name="adj7" fmla="val -370527"/>
            <a:gd name="adj8" fmla="val 162894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Learner_Price_Level</a:t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2</xdr:col>
      <xdr:colOff>561975</xdr:colOff>
      <xdr:row>22</xdr:row>
      <xdr:rowOff>76200</xdr:rowOff>
    </xdr:to>
    <xdr:sp>
      <xdr:nvSpPr>
        <xdr:cNvPr id="10" name="Rectangle 19"/>
        <xdr:cNvSpPr>
          <a:spLocks/>
        </xdr:cNvSpPr>
      </xdr:nvSpPr>
      <xdr:spPr>
        <a:xfrm>
          <a:off x="1219200" y="2914650"/>
          <a:ext cx="561975" cy="971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333375</xdr:colOff>
      <xdr:row>22</xdr:row>
      <xdr:rowOff>123825</xdr:rowOff>
    </xdr:from>
    <xdr:to>
      <xdr:col>5</xdr:col>
      <xdr:colOff>57150</xdr:colOff>
      <xdr:row>23</xdr:row>
      <xdr:rowOff>114300</xdr:rowOff>
    </xdr:to>
    <xdr:sp>
      <xdr:nvSpPr>
        <xdr:cNvPr id="11" name="AutoShape 20"/>
        <xdr:cNvSpPr>
          <a:spLocks/>
        </xdr:cNvSpPr>
      </xdr:nvSpPr>
      <xdr:spPr>
        <a:xfrm>
          <a:off x="2162175" y="3933825"/>
          <a:ext cx="1638300" cy="161925"/>
        </a:xfrm>
        <a:prstGeom prst="borderCallout2">
          <a:avLst>
            <a:gd name="adj1" fmla="val -63953"/>
            <a:gd name="adj2" fmla="val -73527"/>
            <a:gd name="adj3" fmla="val -60462"/>
            <a:gd name="adj4" fmla="val 20587"/>
            <a:gd name="adj5" fmla="val -54652"/>
            <a:gd name="adj6" fmla="val 20587"/>
            <a:gd name="adj7" fmla="val -262791"/>
            <a:gd name="adj8" fmla="val 18382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Normalized_Price_Values</a:t>
          </a:r>
        </a:p>
      </xdr:txBody>
    </xdr:sp>
    <xdr:clientData/>
  </xdr:twoCellAnchor>
  <xdr:twoCellAnchor editAs="absolute">
    <xdr:from>
      <xdr:col>3</xdr:col>
      <xdr:colOff>333375</xdr:colOff>
      <xdr:row>24</xdr:row>
      <xdr:rowOff>0</xdr:rowOff>
    </xdr:from>
    <xdr:to>
      <xdr:col>5</xdr:col>
      <xdr:colOff>85725</xdr:colOff>
      <xdr:row>25</xdr:row>
      <xdr:rowOff>9525</xdr:rowOff>
    </xdr:to>
    <xdr:sp>
      <xdr:nvSpPr>
        <xdr:cNvPr id="12" name="AutoShape 21"/>
        <xdr:cNvSpPr>
          <a:spLocks/>
        </xdr:cNvSpPr>
      </xdr:nvSpPr>
      <xdr:spPr>
        <a:xfrm>
          <a:off x="2162175" y="4143375"/>
          <a:ext cx="1666875" cy="171450"/>
        </a:xfrm>
        <a:prstGeom prst="borderCallout2">
          <a:avLst>
            <a:gd name="adj1" fmla="val -96856"/>
            <a:gd name="adj2" fmla="val -183333"/>
            <a:gd name="adj3" fmla="val -82000"/>
            <a:gd name="adj4" fmla="val 16666"/>
            <a:gd name="adj5" fmla="val -54569"/>
            <a:gd name="adj6" fmla="val 16666"/>
            <a:gd name="adj7" fmla="val -259143"/>
            <a:gd name="adj8" fmla="val 1455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Normalized_Price_Levels</a:t>
          </a:r>
        </a:p>
      </xdr:txBody>
    </xdr:sp>
    <xdr:clientData/>
  </xdr:twoCellAnchor>
  <xdr:twoCellAnchor>
    <xdr:from>
      <xdr:col>3</xdr:col>
      <xdr:colOff>28575</xdr:colOff>
      <xdr:row>16</xdr:row>
      <xdr:rowOff>142875</xdr:rowOff>
    </xdr:from>
    <xdr:to>
      <xdr:col>3</xdr:col>
      <xdr:colOff>1447800</xdr:colOff>
      <xdr:row>22</xdr:row>
      <xdr:rowOff>85725</xdr:rowOff>
    </xdr:to>
    <xdr:sp>
      <xdr:nvSpPr>
        <xdr:cNvPr id="13" name="Rectangle 22"/>
        <xdr:cNvSpPr>
          <a:spLocks/>
        </xdr:cNvSpPr>
      </xdr:nvSpPr>
      <xdr:spPr>
        <a:xfrm>
          <a:off x="1857375" y="2924175"/>
          <a:ext cx="1419225" cy="971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142875</xdr:rowOff>
    </xdr:from>
    <xdr:to>
      <xdr:col>5</xdr:col>
      <xdr:colOff>581025</xdr:colOff>
      <xdr:row>22</xdr:row>
      <xdr:rowOff>95250</xdr:rowOff>
    </xdr:to>
    <xdr:sp>
      <xdr:nvSpPr>
        <xdr:cNvPr id="14" name="Rectangle 23"/>
        <xdr:cNvSpPr>
          <a:spLocks/>
        </xdr:cNvSpPr>
      </xdr:nvSpPr>
      <xdr:spPr>
        <a:xfrm>
          <a:off x="3695700" y="2924175"/>
          <a:ext cx="628650" cy="981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16</xdr:row>
      <xdr:rowOff>142875</xdr:rowOff>
    </xdr:from>
    <xdr:to>
      <xdr:col>7</xdr:col>
      <xdr:colOff>28575</xdr:colOff>
      <xdr:row>22</xdr:row>
      <xdr:rowOff>95250</xdr:rowOff>
    </xdr:to>
    <xdr:sp>
      <xdr:nvSpPr>
        <xdr:cNvPr id="15" name="Rectangle 24"/>
        <xdr:cNvSpPr>
          <a:spLocks/>
        </xdr:cNvSpPr>
      </xdr:nvSpPr>
      <xdr:spPr>
        <a:xfrm>
          <a:off x="4381500" y="2924175"/>
          <a:ext cx="857250" cy="981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276225</xdr:colOff>
      <xdr:row>23</xdr:row>
      <xdr:rowOff>47625</xdr:rowOff>
    </xdr:from>
    <xdr:to>
      <xdr:col>8</xdr:col>
      <xdr:colOff>514350</xdr:colOff>
      <xdr:row>24</xdr:row>
      <xdr:rowOff>38100</xdr:rowOff>
    </xdr:to>
    <xdr:sp>
      <xdr:nvSpPr>
        <xdr:cNvPr id="16" name="AutoShape 25"/>
        <xdr:cNvSpPr>
          <a:spLocks/>
        </xdr:cNvSpPr>
      </xdr:nvSpPr>
      <xdr:spPr>
        <a:xfrm>
          <a:off x="4629150" y="4029075"/>
          <a:ext cx="1704975" cy="152400"/>
        </a:xfrm>
        <a:prstGeom prst="borderCallout2">
          <a:avLst>
            <a:gd name="adj1" fmla="val -58379"/>
            <a:gd name="adj2" fmla="val -118750"/>
            <a:gd name="adj3" fmla="val -57263"/>
            <a:gd name="adj4" fmla="val 25000"/>
            <a:gd name="adj5" fmla="val -54467"/>
            <a:gd name="adj6" fmla="val 25000"/>
            <a:gd name="adj7" fmla="val -390222"/>
            <a:gd name="adj8" fmla="val 1875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Normalized_MktInv_Values</a:t>
          </a:r>
        </a:p>
      </xdr:txBody>
    </xdr:sp>
    <xdr:clientData/>
  </xdr:twoCellAnchor>
  <xdr:twoCellAnchor editAs="absolute">
    <xdr:from>
      <xdr:col>6</xdr:col>
      <xdr:colOff>276225</xdr:colOff>
      <xdr:row>24</xdr:row>
      <xdr:rowOff>85725</xdr:rowOff>
    </xdr:from>
    <xdr:to>
      <xdr:col>8</xdr:col>
      <xdr:colOff>466725</xdr:colOff>
      <xdr:row>25</xdr:row>
      <xdr:rowOff>85725</xdr:rowOff>
    </xdr:to>
    <xdr:sp>
      <xdr:nvSpPr>
        <xdr:cNvPr id="17" name="AutoShape 26"/>
        <xdr:cNvSpPr>
          <a:spLocks/>
        </xdr:cNvSpPr>
      </xdr:nvSpPr>
      <xdr:spPr>
        <a:xfrm>
          <a:off x="4629150" y="4229100"/>
          <a:ext cx="1657350" cy="161925"/>
        </a:xfrm>
        <a:prstGeom prst="borderCallout2">
          <a:avLst>
            <a:gd name="adj1" fmla="val -80458"/>
            <a:gd name="adj2" fmla="val -250000"/>
            <a:gd name="adj3" fmla="val -72412"/>
            <a:gd name="adj4" fmla="val 20587"/>
            <a:gd name="adj5" fmla="val -54597"/>
            <a:gd name="adj6" fmla="val 20587"/>
            <a:gd name="adj7" fmla="val -398851"/>
            <a:gd name="adj8" fmla="val 321470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Normalized_MktInv_Levels</a:t>
          </a:r>
        </a:p>
      </xdr:txBody>
    </xdr:sp>
    <xdr:clientData/>
  </xdr:twoCellAnchor>
  <xdr:twoCellAnchor editAs="absolute">
    <xdr:from>
      <xdr:col>10</xdr:col>
      <xdr:colOff>152400</xdr:colOff>
      <xdr:row>24</xdr:row>
      <xdr:rowOff>28575</xdr:rowOff>
    </xdr:from>
    <xdr:to>
      <xdr:col>13</xdr:col>
      <xdr:colOff>85725</xdr:colOff>
      <xdr:row>25</xdr:row>
      <xdr:rowOff>28575</xdr:rowOff>
    </xdr:to>
    <xdr:sp>
      <xdr:nvSpPr>
        <xdr:cNvPr id="18" name="AutoShape 27"/>
        <xdr:cNvSpPr>
          <a:spLocks/>
        </xdr:cNvSpPr>
      </xdr:nvSpPr>
      <xdr:spPr>
        <a:xfrm>
          <a:off x="7191375" y="4171950"/>
          <a:ext cx="1762125" cy="161925"/>
        </a:xfrm>
        <a:prstGeom prst="borderCallout2">
          <a:avLst>
            <a:gd name="adj1" fmla="val -99731"/>
            <a:gd name="adj2" fmla="val -726472"/>
            <a:gd name="adj3" fmla="val -82972"/>
            <a:gd name="adj4" fmla="val 20587"/>
            <a:gd name="adj5" fmla="val -54324"/>
            <a:gd name="adj6" fmla="val 20587"/>
            <a:gd name="adj7" fmla="val -433782"/>
            <a:gd name="adj8" fmla="val 330293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Projected_Demand_Matrix</a:t>
          </a:r>
        </a:p>
      </xdr:txBody>
    </xdr:sp>
    <xdr:clientData/>
  </xdr:twoCellAnchor>
  <xdr:twoCellAnchor>
    <xdr:from>
      <xdr:col>10</xdr:col>
      <xdr:colOff>495300</xdr:colOff>
      <xdr:row>33</xdr:row>
      <xdr:rowOff>123825</xdr:rowOff>
    </xdr:from>
    <xdr:to>
      <xdr:col>12</xdr:col>
      <xdr:colOff>438150</xdr:colOff>
      <xdr:row>35</xdr:row>
      <xdr:rowOff>152400</xdr:rowOff>
    </xdr:to>
    <xdr:sp>
      <xdr:nvSpPr>
        <xdr:cNvPr id="19" name="AutoShape 34"/>
        <xdr:cNvSpPr>
          <a:spLocks/>
        </xdr:cNvSpPr>
      </xdr:nvSpPr>
      <xdr:spPr>
        <a:xfrm>
          <a:off x="7534275" y="5838825"/>
          <a:ext cx="1162050" cy="361950"/>
        </a:xfrm>
        <a:prstGeom prst="borderCallout2">
          <a:avLst>
            <a:gd name="adj1" fmla="val -85245"/>
            <a:gd name="adj2" fmla="val 18421"/>
            <a:gd name="adj3" fmla="val -67212"/>
            <a:gd name="adj4" fmla="val -18421"/>
            <a:gd name="adj5" fmla="val -56555"/>
            <a:gd name="adj6" fmla="val -18421"/>
            <a:gd name="adj7" fmla="val -656555"/>
            <a:gd name="adj8" fmla="val 7447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Feedback Color Key Template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54"/>
  <sheetViews>
    <sheetView tabSelected="1" zoomScale="90" zoomScaleNormal="90" workbookViewId="0" topLeftCell="A1">
      <selection activeCell="D31" sqref="D31:P31"/>
    </sheetView>
  </sheetViews>
  <sheetFormatPr defaultColWidth="9.140625" defaultRowHeight="12.75"/>
  <cols>
    <col min="4" max="4" width="23.00390625" style="0" customWidth="1"/>
    <col min="5" max="5" width="5.7109375" style="0" customWidth="1"/>
    <col min="7" max="7" width="12.8515625" style="0" customWidth="1"/>
  </cols>
  <sheetData>
    <row r="3" ht="18">
      <c r="C3" s="4" t="s">
        <v>12</v>
      </c>
    </row>
    <row r="4" ht="13.5" thickBot="1"/>
    <row r="5" spans="3:4" ht="13.5" thickBot="1">
      <c r="C5" s="32" t="s">
        <v>27</v>
      </c>
      <c r="D5" s="33"/>
    </row>
    <row r="6" spans="3:4" ht="13.5" thickBot="1">
      <c r="C6" s="10" t="s">
        <v>2</v>
      </c>
      <c r="D6" s="11" t="s">
        <v>3</v>
      </c>
    </row>
    <row r="7" spans="3:8" ht="13.5" thickBot="1">
      <c r="C7" s="24">
        <f>LOOKUP(Learner_Price_Value,Normalized_Price_Values,Normalized_Price_Levels)</f>
        <v>3</v>
      </c>
      <c r="D7" s="5">
        <v>400</v>
      </c>
      <c r="H7" t="s">
        <v>9</v>
      </c>
    </row>
    <row r="8" ht="13.5" thickBot="1"/>
    <row r="9" spans="3:4" ht="13.5" thickBot="1">
      <c r="C9" s="32" t="s">
        <v>26</v>
      </c>
      <c r="D9" s="33"/>
    </row>
    <row r="10" spans="3:8" ht="13.5" thickBot="1">
      <c r="C10" s="10" t="s">
        <v>2</v>
      </c>
      <c r="D10" s="11" t="s">
        <v>3</v>
      </c>
      <c r="H10" t="s">
        <v>10</v>
      </c>
    </row>
    <row r="11" spans="3:4" ht="13.5" thickBot="1">
      <c r="C11" s="24">
        <f>LOOKUP(Learner_MktInv_Value,Normalized_MktInv_Values,Normalized_MktInv_Levels)</f>
        <v>4</v>
      </c>
      <c r="D11" s="5">
        <v>700000</v>
      </c>
    </row>
    <row r="12" ht="13.5" thickBot="1"/>
    <row r="13" spans="3:8" ht="13.5" thickBot="1">
      <c r="C13" s="32" t="s">
        <v>8</v>
      </c>
      <c r="D13" s="33"/>
      <c r="H13" t="s">
        <v>11</v>
      </c>
    </row>
    <row r="14" spans="3:4" ht="13.5" thickBot="1">
      <c r="C14" s="34">
        <f ca="1">OFFSET(ProjectedDemandMatrix,Learner_Price_Level,Learner_MktInv_Level)</f>
        <v>253750</v>
      </c>
      <c r="D14" s="35"/>
    </row>
    <row r="15" ht="13.5" thickBot="1"/>
    <row r="16" spans="3:14" ht="13.5" thickBot="1">
      <c r="C16" s="6" t="s">
        <v>0</v>
      </c>
      <c r="D16" s="7"/>
      <c r="F16" s="6" t="s">
        <v>1</v>
      </c>
      <c r="G16" s="7"/>
      <c r="I16" s="36" t="s">
        <v>6</v>
      </c>
      <c r="J16" s="37"/>
      <c r="K16" s="37"/>
      <c r="L16" s="37"/>
      <c r="M16" s="37"/>
      <c r="N16" s="38"/>
    </row>
    <row r="17" spans="3:14" ht="13.5" thickBot="1">
      <c r="C17" s="10" t="s">
        <v>2</v>
      </c>
      <c r="D17" s="11" t="s">
        <v>4</v>
      </c>
      <c r="F17" s="10" t="s">
        <v>2</v>
      </c>
      <c r="G17" s="11" t="s">
        <v>5</v>
      </c>
      <c r="I17" s="29"/>
      <c r="J17" s="28" t="s">
        <v>7</v>
      </c>
      <c r="K17" s="8"/>
      <c r="L17" s="8"/>
      <c r="M17" s="8"/>
      <c r="N17" s="9"/>
    </row>
    <row r="18" spans="3:14" ht="13.5" thickBot="1">
      <c r="C18" s="25">
        <v>1</v>
      </c>
      <c r="D18" s="12">
        <v>100</v>
      </c>
      <c r="F18" s="25">
        <v>1</v>
      </c>
      <c r="G18" s="12">
        <v>1</v>
      </c>
      <c r="I18" s="31" t="s">
        <v>4</v>
      </c>
      <c r="J18" s="1">
        <v>1</v>
      </c>
      <c r="K18" s="2">
        <v>2</v>
      </c>
      <c r="L18" s="2">
        <v>3</v>
      </c>
      <c r="M18" s="2">
        <v>4</v>
      </c>
      <c r="N18" s="3">
        <v>5</v>
      </c>
    </row>
    <row r="19" spans="3:14" ht="13.5" thickBot="1">
      <c r="C19" s="26">
        <v>2</v>
      </c>
      <c r="D19" s="13">
        <v>300</v>
      </c>
      <c r="F19" s="26">
        <v>2</v>
      </c>
      <c r="G19" s="13">
        <v>400000</v>
      </c>
      <c r="I19" s="30">
        <v>1</v>
      </c>
      <c r="J19" s="15">
        <v>175000</v>
      </c>
      <c r="K19" s="16">
        <v>437500</v>
      </c>
      <c r="L19" s="16">
        <v>546875</v>
      </c>
      <c r="M19" s="16">
        <v>656250</v>
      </c>
      <c r="N19" s="17">
        <v>875000</v>
      </c>
    </row>
    <row r="20" spans="3:14" ht="13.5" thickBot="1">
      <c r="C20" s="26">
        <v>3</v>
      </c>
      <c r="D20" s="13">
        <v>400</v>
      </c>
      <c r="F20" s="26">
        <v>3</v>
      </c>
      <c r="G20" s="13">
        <v>500000</v>
      </c>
      <c r="I20" s="26">
        <v>2</v>
      </c>
      <c r="J20" s="18">
        <v>43750</v>
      </c>
      <c r="K20" s="19">
        <v>109375</v>
      </c>
      <c r="L20" s="20">
        <v>262500</v>
      </c>
      <c r="M20" s="20">
        <v>328125</v>
      </c>
      <c r="N20" s="21">
        <v>437500</v>
      </c>
    </row>
    <row r="21" spans="3:14" ht="13.5" thickBot="1">
      <c r="C21" s="26">
        <v>4</v>
      </c>
      <c r="D21" s="13">
        <v>430</v>
      </c>
      <c r="F21" s="26">
        <v>4</v>
      </c>
      <c r="G21" s="13">
        <v>700000</v>
      </c>
      <c r="I21" s="26">
        <v>3</v>
      </c>
      <c r="J21" s="18">
        <v>32156</v>
      </c>
      <c r="K21" s="18">
        <v>87500</v>
      </c>
      <c r="L21" s="19">
        <v>218750</v>
      </c>
      <c r="M21" s="20">
        <v>253750</v>
      </c>
      <c r="N21" s="21">
        <v>293125</v>
      </c>
    </row>
    <row r="22" spans="3:14" ht="13.5" thickBot="1">
      <c r="C22" s="27">
        <v>5</v>
      </c>
      <c r="D22" s="14">
        <v>500</v>
      </c>
      <c r="F22" s="27">
        <v>5</v>
      </c>
      <c r="G22" s="14">
        <v>1000000</v>
      </c>
      <c r="I22" s="26">
        <v>4</v>
      </c>
      <c r="J22" s="18">
        <v>21875</v>
      </c>
      <c r="K22" s="18">
        <v>43750</v>
      </c>
      <c r="L22" s="18">
        <v>75264</v>
      </c>
      <c r="M22" s="19">
        <v>109000</v>
      </c>
      <c r="N22" s="21">
        <v>132157</v>
      </c>
    </row>
    <row r="23" spans="9:14" ht="13.5" thickBot="1">
      <c r="I23" s="27">
        <v>5</v>
      </c>
      <c r="J23" s="22">
        <v>10937</v>
      </c>
      <c r="K23" s="22">
        <v>21875</v>
      </c>
      <c r="L23" s="22">
        <v>27084</v>
      </c>
      <c r="M23" s="22">
        <v>30137</v>
      </c>
      <c r="N23" s="14">
        <v>32650</v>
      </c>
    </row>
    <row r="28" ht="18">
      <c r="D28" s="4" t="s">
        <v>17</v>
      </c>
    </row>
    <row r="29" ht="13.5" thickBot="1"/>
    <row r="30" spans="4:16" ht="13.5" thickBot="1">
      <c r="D30" s="50" t="s">
        <v>24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  <row r="31" spans="4:16" ht="13.5" customHeight="1" thickBot="1">
      <c r="D31" s="53" t="str">
        <f>D39&amp;D42&amp;D45&amp;D48&amp;D51&amp;D54</f>
        <v>Your marketing plan looks good. $400 is a reasonable price, and with a $700000 marketing budget we will achieve great market penetration.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</row>
    <row r="32" ht="13.5" customHeight="1" thickBot="1">
      <c r="D32" s="4"/>
    </row>
    <row r="33" spans="4:16" ht="13.5" customHeight="1" thickBot="1">
      <c r="D33" s="50" t="s">
        <v>25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</row>
    <row r="34" ht="13.5" customHeight="1" thickBot="1"/>
    <row r="35" spans="4:10" ht="12.75">
      <c r="D35" s="44" t="s">
        <v>30</v>
      </c>
      <c r="E35" s="45"/>
      <c r="F35" s="45"/>
      <c r="G35" s="45"/>
      <c r="H35" s="45"/>
      <c r="I35" s="45"/>
      <c r="J35" s="46"/>
    </row>
    <row r="36" spans="4:10" ht="13.5" thickBot="1">
      <c r="D36" s="23" t="s">
        <v>28</v>
      </c>
      <c r="E36" s="47" t="s">
        <v>29</v>
      </c>
      <c r="F36" s="48"/>
      <c r="G36" s="48"/>
      <c r="H36" s="48"/>
      <c r="I36" s="48"/>
      <c r="J36" s="49"/>
    </row>
    <row r="37" ht="13.5" thickBot="1"/>
    <row r="38" spans="4:16" ht="12.75">
      <c r="D38" s="39" t="s">
        <v>18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4:16" ht="13.5" thickBot="1">
      <c r="D39" s="23">
        <f>IF(Learner_Price_Level&lt;3,E39,"")</f>
      </c>
      <c r="E39" s="42" t="str">
        <f>"Your price of $"&amp;Learner_Price_Value&amp;" is kind of low. Although you will sell a lot of mowers I think you will have trouble making a profit with such a low price."</f>
        <v>Your price of $400 is kind of low. Although you will sell a lot of mowers I think you will have trouble making a profit with such a low price.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</row>
    <row r="40" ht="13.5" thickBot="1"/>
    <row r="41" spans="4:16" ht="12.75">
      <c r="D41" s="39" t="s">
        <v>19</v>
      </c>
      <c r="E41" s="40" t="s">
        <v>13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4:16" ht="13.5" thickBot="1">
      <c r="D42" s="23">
        <f>IF(Learner_Price_Level&gt;4,E42,"")</f>
      </c>
      <c r="E42" s="42" t="str">
        <f>"Your price of $"&amp;Learner_Price_Value&amp;" is a little high. I think you could drive higher demand with a lower price."</f>
        <v>Your price of $400 is a little high. I think you could drive higher demand with a lower price.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ht="13.5" thickBot="1"/>
    <row r="44" spans="4:16" ht="12.75">
      <c r="D44" s="39" t="s">
        <v>20</v>
      </c>
      <c r="E44" s="40" t="s">
        <v>14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</row>
    <row r="45" spans="4:16" ht="13.5" thickBot="1">
      <c r="D45" s="23">
        <f>IF(Learner_MktInv_Level&lt;2,E45,"")</f>
      </c>
      <c r="E45" s="42" t="str">
        <f>"$"&amp;Learner_MktInv_Value&amp;" is not a substantial marketing investment. You need to get the word out if you want to sell enough mowers to break even."</f>
        <v>$700000 is not a substantial marketing investment. You need to get the word out if you want to sell enough mowers to break even.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</row>
    <row r="46" ht="13.5" thickBot="1"/>
    <row r="47" spans="4:16" ht="12.75">
      <c r="D47" s="39" t="s">
        <v>21</v>
      </c>
      <c r="E47" s="40" t="s">
        <v>16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4:16" ht="13.5" thickBot="1">
      <c r="D48" s="23">
        <f>IF(Projected_Demand&lt;110000,E48,"")</f>
      </c>
      <c r="E48" s="42" t="str">
        <f>"Your projected demand is not very high. Try adjusting your Price and Marketing Investment to drive higher demand."</f>
        <v>Your projected demand is not very high. Try adjusting your Price and Marketing Investment to drive higher demand.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</row>
    <row r="49" ht="13.5" thickBot="1"/>
    <row r="50" spans="4:16" ht="12.75">
      <c r="D50" s="39" t="s">
        <v>22</v>
      </c>
      <c r="E50" s="40" t="s">
        <v>15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4:16" ht="13.5" thickBot="1">
      <c r="D51" s="23" t="str">
        <f>IF(AND(Learner_Price_Level&gt;2,Learner_Price_Level&lt;5,Learner_MktInv_Level&gt;2,Projected_Demand&gt;110000),E51,"")</f>
        <v>Your marketing plan looks good. $400 is a reasonable price, and with a $700000 marketing budget we will achieve great market penetration.</v>
      </c>
      <c r="E51" s="42" t="str">
        <f>"Your marketing plan looks good. $"&amp;Learner_Price_Value&amp;" is a reasonable price, and with a $"&amp;Learner_MktInv_Value&amp;" marketing budget we will achieve great market penetration."</f>
        <v>Your marketing plan looks good. $400 is a reasonable price, and with a $700000 marketing budget we will achieve great market penetration.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</row>
    <row r="52" ht="13.5" thickBot="1"/>
    <row r="53" spans="4:16" ht="12.75">
      <c r="D53" s="39" t="s">
        <v>23</v>
      </c>
      <c r="E53" s="40" t="s">
        <v>15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4:16" ht="13.5" thickBot="1">
      <c r="D54" s="23">
        <f>IF(AND(D39="",D42="",D45="",D48="",D51=""),E54,"")</f>
      </c>
      <c r="E54" s="42" t="str">
        <f>"I don't have anything interesting to tell you."</f>
        <v>I don't have anything interesting to tell you.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/>
    </row>
  </sheetData>
  <mergeCells count="22">
    <mergeCell ref="D53:P53"/>
    <mergeCell ref="E54:P54"/>
    <mergeCell ref="D33:P33"/>
    <mergeCell ref="D30:P30"/>
    <mergeCell ref="D31:P31"/>
    <mergeCell ref="D50:P50"/>
    <mergeCell ref="E51:P51"/>
    <mergeCell ref="D44:P44"/>
    <mergeCell ref="E42:P42"/>
    <mergeCell ref="E45:P45"/>
    <mergeCell ref="D47:P47"/>
    <mergeCell ref="E48:P48"/>
    <mergeCell ref="D35:J35"/>
    <mergeCell ref="E36:J36"/>
    <mergeCell ref="D38:P38"/>
    <mergeCell ref="D41:P41"/>
    <mergeCell ref="E39:P39"/>
    <mergeCell ref="C5:D5"/>
    <mergeCell ref="C14:D14"/>
    <mergeCell ref="C13:D13"/>
    <mergeCell ref="I16:N16"/>
    <mergeCell ref="C9:D9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Programming</dc:title>
  <dc:subject/>
  <dc:creator>Michael R. Smialek</dc:creator>
  <cp:keywords/>
  <dc:description/>
  <cp:lastModifiedBy>Michael R. Smialek</cp:lastModifiedBy>
  <dcterms:created xsi:type="dcterms:W3CDTF">2002-10-28T18:49:08Z</dcterms:created>
  <dcterms:modified xsi:type="dcterms:W3CDTF">2002-11-06T00:56:25Z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KDCalcFileName">
    <vt:lpwstr>ELDJ_SimDesign.kdc</vt:lpwstr>
  </property>
  <property fmtid="{D5CDD505-2E9C-101B-9397-08002B2CF9AE}" pid="3" name="zKDCalcOutputDir">
    <vt:lpwstr>C:\temp</vt:lpwstr>
  </property>
  <property fmtid="{D5CDD505-2E9C-101B-9397-08002B2CF9AE}" pid="4" name="zKDCalcCheckDependencies">
    <vt:i4>0</vt:i4>
  </property>
  <property fmtid="{D5CDD505-2E9C-101B-9397-08002B2CF9AE}" pid="5" name="zKDCalcSheetSimulationIncl">
    <vt:lpwstr>Yes</vt:lpwstr>
  </property>
  <property fmtid="{D5CDD505-2E9C-101B-9397-08002B2CF9AE}" pid="6" name="zKDCalcSheetSimulationTL">
    <vt:lpwstr>A1</vt:lpwstr>
  </property>
  <property fmtid="{D5CDD505-2E9C-101B-9397-08002B2CF9AE}" pid="7" name="zKDCalcSheetSimulationBR">
    <vt:lpwstr>P55</vt:lpwstr>
  </property>
</Properties>
</file>